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Sandra\Income and Expenditure\2021-2022\"/>
    </mc:Choice>
  </mc:AlternateContent>
  <xr:revisionPtr revIDLastSave="0" documentId="13_ncr:1_{3BDDAB9A-CAA7-4A6C-8AF7-387173B416FE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Annual Receipts" sheetId="2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2" l="1"/>
  <c r="K15" i="2"/>
  <c r="N15" i="2" s="1"/>
  <c r="N14" i="2"/>
  <c r="K14" i="2"/>
  <c r="N13" i="2"/>
  <c r="K13" i="2"/>
  <c r="K12" i="2"/>
  <c r="N12" i="2" s="1"/>
  <c r="H6" i="2"/>
  <c r="H8" i="2" s="1"/>
  <c r="H9" i="2" s="1"/>
  <c r="N16" i="2"/>
  <c r="F25" i="2"/>
  <c r="G25" i="2"/>
  <c r="H11" i="2" l="1"/>
  <c r="H14" i="2" s="1"/>
  <c r="N5" i="2" l="1"/>
  <c r="K6" i="2" s="1"/>
  <c r="N6" i="2" s="1"/>
  <c r="K7" i="2" s="1"/>
  <c r="N7" i="2" s="1"/>
  <c r="K8" i="2" s="1"/>
  <c r="N8" i="2" s="1"/>
  <c r="K9" i="2" s="1"/>
  <c r="N9" i="2" s="1"/>
  <c r="K10" i="2" s="1"/>
  <c r="N10" i="2" s="1"/>
  <c r="K11" i="2" s="1"/>
  <c r="N11" i="2" s="1"/>
  <c r="M4" i="2" l="1"/>
  <c r="L4" i="2"/>
  <c r="N4" i="2" l="1"/>
</calcChain>
</file>

<file path=xl/sharedStrings.xml><?xml version="1.0" encoding="utf-8"?>
<sst xmlns="http://schemas.openxmlformats.org/spreadsheetml/2006/main" count="33" uniqueCount="23">
  <si>
    <t>Receipts</t>
  </si>
  <si>
    <t>Transfers out</t>
  </si>
  <si>
    <t xml:space="preserve">Opening Balance </t>
  </si>
  <si>
    <t>Closing Balance</t>
  </si>
  <si>
    <t>Date</t>
  </si>
  <si>
    <t>Monies in</t>
  </si>
  <si>
    <t>Totals</t>
  </si>
  <si>
    <t>Transfer to HSBC
a/c 30649236</t>
  </si>
  <si>
    <t>Narrative</t>
  </si>
  <si>
    <t>Gross interest</t>
  </si>
  <si>
    <t>To Community Account 30649236</t>
  </si>
  <si>
    <t>Deposit Account 03064298
2021/22 Bank Reconciliation</t>
  </si>
  <si>
    <t>2021/22 Overview</t>
  </si>
  <si>
    <t>HMRC - VAT refund received in error</t>
  </si>
  <si>
    <t>None</t>
  </si>
  <si>
    <t>CCBC - Hire of V/Hall for 2021 Elections</t>
  </si>
  <si>
    <t>CCBC - ROW/Footpath Maintenance</t>
  </si>
  <si>
    <t>CCBC Precept - August 2021</t>
  </si>
  <si>
    <t>CCBC - Grant Funding reimbursement</t>
  </si>
  <si>
    <t>War Graves Commission annual payment</t>
  </si>
  <si>
    <t>CCBC Precept - December 2021</t>
  </si>
  <si>
    <t>CCBC - Digital Democrary Grant Funding</t>
  </si>
  <si>
    <t>HMRC - VAT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</si>
</sst>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9.5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1" fillId="0" borderId="0" xfId="0" applyFont="1"/>
    <xf numFmtId="17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0" fontId="0" fillId="2" borderId="0" xfId="0" applyFill="1"/>
    <xf numFmtId="0" fontId="1" fillId="2" borderId="0" xfId="0" applyFont="1" applyFill="1"/>
    <xf numFmtId="2" fontId="0" fillId="2" borderId="0" xfId="0" applyNumberFormat="1" applyFill="1"/>
    <xf numFmtId="17" fontId="0" fillId="2" borderId="0" xfId="0" applyNumberFormat="1" applyFill="1"/>
    <xf numFmtId="14" fontId="0" fillId="2" borderId="0" xfId="0" applyNumberFormat="1" applyFill="1"/>
    <xf numFmtId="17" fontId="1" fillId="4" borderId="7" xfId="0" applyNumberFormat="1" applyFont="1" applyFill="1" applyBorder="1"/>
    <xf numFmtId="0" fontId="1" fillId="4" borderId="8" xfId="0" applyFont="1" applyFill="1" applyBorder="1"/>
    <xf numFmtId="14" fontId="0" fillId="4" borderId="8" xfId="0" applyNumberFormat="1" applyFill="1" applyBorder="1"/>
    <xf numFmtId="2" fontId="0" fillId="4" borderId="8" xfId="0" applyNumberFormat="1" applyFill="1" applyBorder="1"/>
    <xf numFmtId="17" fontId="1" fillId="3" borderId="2" xfId="0" applyNumberFormat="1" applyFont="1" applyFill="1" applyBorder="1"/>
    <xf numFmtId="0" fontId="1" fillId="3" borderId="3" xfId="0" applyFont="1" applyFill="1" applyBorder="1"/>
    <xf numFmtId="14" fontId="0" fillId="3" borderId="3" xfId="0" applyNumberFormat="1" applyFill="1" applyBorder="1"/>
    <xf numFmtId="0" fontId="0" fillId="3" borderId="3" xfId="0" applyFill="1" applyBorder="1"/>
    <xf numFmtId="2" fontId="0" fillId="3" borderId="3" xfId="0" applyNumberFormat="1" applyFill="1" applyBorder="1"/>
    <xf numFmtId="0" fontId="0" fillId="3" borderId="4" xfId="0" applyFont="1" applyFill="1" applyBorder="1"/>
    <xf numFmtId="17" fontId="1" fillId="3" borderId="13" xfId="0" applyNumberFormat="1" applyFont="1" applyFill="1" applyBorder="1"/>
    <xf numFmtId="0" fontId="1" fillId="3" borderId="14" xfId="0" applyFont="1" applyFill="1" applyBorder="1"/>
    <xf numFmtId="14" fontId="0" fillId="3" borderId="14" xfId="0" applyNumberFormat="1" applyFill="1" applyBorder="1"/>
    <xf numFmtId="0" fontId="0" fillId="3" borderId="14" xfId="0" applyFill="1" applyBorder="1"/>
    <xf numFmtId="2" fontId="0" fillId="3" borderId="14" xfId="0" applyNumberFormat="1" applyFill="1" applyBorder="1"/>
    <xf numFmtId="2" fontId="0" fillId="3" borderId="15" xfId="0" applyNumberFormat="1" applyFont="1" applyFill="1" applyBorder="1"/>
    <xf numFmtId="17" fontId="1" fillId="3" borderId="10" xfId="0" applyNumberFormat="1" applyFont="1" applyFill="1" applyBorder="1"/>
    <xf numFmtId="0" fontId="1" fillId="3" borderId="11" xfId="0" applyFont="1" applyFill="1" applyBorder="1"/>
    <xf numFmtId="17" fontId="1" fillId="4" borderId="13" xfId="0" applyNumberFormat="1" applyFont="1" applyFill="1" applyBorder="1"/>
    <xf numFmtId="14" fontId="0" fillId="4" borderId="14" xfId="0" applyNumberFormat="1" applyFill="1" applyBorder="1"/>
    <xf numFmtId="0" fontId="0" fillId="4" borderId="14" xfId="0" applyFill="1" applyBorder="1"/>
    <xf numFmtId="2" fontId="0" fillId="4" borderId="14" xfId="0" applyNumberFormat="1" applyFill="1" applyBorder="1"/>
    <xf numFmtId="0" fontId="1" fillId="3" borderId="5" xfId="0" applyFont="1" applyFill="1" applyBorder="1"/>
    <xf numFmtId="17" fontId="1" fillId="4" borderId="17" xfId="0" applyNumberFormat="1" applyFont="1" applyFill="1" applyBorder="1"/>
    <xf numFmtId="0" fontId="1" fillId="4" borderId="18" xfId="0" applyFont="1" applyFill="1" applyBorder="1"/>
    <xf numFmtId="14" fontId="0" fillId="4" borderId="18" xfId="0" applyNumberFormat="1" applyFill="1" applyBorder="1"/>
    <xf numFmtId="0" fontId="0" fillId="4" borderId="18" xfId="0" applyFill="1" applyBorder="1"/>
    <xf numFmtId="2" fontId="0" fillId="4" borderId="18" xfId="0" applyNumberFormat="1" applyFill="1" applyBorder="1"/>
    <xf numFmtId="2" fontId="0" fillId="4" borderId="19" xfId="0" applyNumberFormat="1" applyFont="1" applyFill="1" applyBorder="1"/>
    <xf numFmtId="17" fontId="0" fillId="0" borderId="20" xfId="0" applyNumberFormat="1" applyBorder="1" applyAlignment="1">
      <alignment horizontal="right"/>
    </xf>
    <xf numFmtId="17" fontId="0" fillId="0" borderId="13" xfId="0" applyNumberFormat="1" applyBorder="1" applyAlignment="1">
      <alignment horizontal="right"/>
    </xf>
    <xf numFmtId="0" fontId="1" fillId="4" borderId="16" xfId="0" applyFont="1" applyFill="1" applyBorder="1"/>
    <xf numFmtId="0" fontId="1" fillId="4" borderId="6" xfId="0" applyFont="1" applyFill="1" applyBorder="1" applyAlignment="1">
      <alignment vertical="center"/>
    </xf>
    <xf numFmtId="0" fontId="1" fillId="4" borderId="22" xfId="0" applyFont="1" applyFill="1" applyBorder="1" applyAlignment="1">
      <alignment vertical="center"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right"/>
    </xf>
    <xf numFmtId="0" fontId="0" fillId="3" borderId="23" xfId="0" applyFill="1" applyBorder="1"/>
    <xf numFmtId="17" fontId="0" fillId="0" borderId="0" xfId="0" applyNumberFormat="1" applyBorder="1" applyAlignment="1">
      <alignment horizontal="right"/>
    </xf>
    <xf numFmtId="2" fontId="0" fillId="0" borderId="0" xfId="0" applyNumberFormat="1" applyBorder="1"/>
    <xf numFmtId="2" fontId="0" fillId="5" borderId="9" xfId="0" applyNumberFormat="1" applyFont="1" applyFill="1" applyBorder="1"/>
    <xf numFmtId="0" fontId="0" fillId="0" borderId="10" xfId="0" applyBorder="1"/>
    <xf numFmtId="0" fontId="1" fillId="0" borderId="11" xfId="0" applyFont="1" applyBorder="1"/>
    <xf numFmtId="14" fontId="0" fillId="0" borderId="11" xfId="0" applyNumberFormat="1" applyBorder="1"/>
    <xf numFmtId="0" fontId="1" fillId="4" borderId="11" xfId="0" applyFont="1" applyFill="1" applyBorder="1" applyAlignment="1">
      <alignment horizontal="right"/>
    </xf>
    <xf numFmtId="2" fontId="1" fillId="4" borderId="11" xfId="0" applyNumberFormat="1" applyFont="1" applyFill="1" applyBorder="1"/>
    <xf numFmtId="0" fontId="0" fillId="0" borderId="12" xfId="0" applyBorder="1"/>
    <xf numFmtId="17" fontId="1" fillId="3" borderId="24" xfId="0" applyNumberFormat="1" applyFont="1" applyFill="1" applyBorder="1"/>
    <xf numFmtId="0" fontId="1" fillId="3" borderId="23" xfId="0" applyFont="1" applyFill="1" applyBorder="1"/>
    <xf numFmtId="14" fontId="0" fillId="3" borderId="23" xfId="0" applyNumberFormat="1" applyFill="1" applyBorder="1"/>
    <xf numFmtId="2" fontId="0" fillId="3" borderId="23" xfId="0" applyNumberFormat="1" applyFill="1" applyBorder="1"/>
    <xf numFmtId="0" fontId="0" fillId="3" borderId="25" xfId="0" applyFont="1" applyFill="1" applyBorder="1"/>
    <xf numFmtId="4" fontId="1" fillId="3" borderId="11" xfId="0" applyNumberFormat="1" applyFont="1" applyFill="1" applyBorder="1"/>
    <xf numFmtId="4" fontId="1" fillId="3" borderId="12" xfId="0" applyNumberFormat="1" applyFont="1" applyFill="1" applyBorder="1"/>
    <xf numFmtId="4" fontId="0" fillId="0" borderId="1" xfId="0" applyNumberFormat="1" applyBorder="1"/>
    <xf numFmtId="4" fontId="0" fillId="0" borderId="21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17" fontId="1" fillId="4" borderId="26" xfId="0" applyNumberFormat="1" applyFont="1" applyFill="1" applyBorder="1"/>
    <xf numFmtId="0" fontId="1" fillId="4" borderId="27" xfId="0" applyFont="1" applyFill="1" applyBorder="1"/>
    <xf numFmtId="14" fontId="0" fillId="4" borderId="27" xfId="0" applyNumberFormat="1" applyFill="1" applyBorder="1"/>
    <xf numFmtId="0" fontId="0" fillId="4" borderId="23" xfId="0" applyFill="1" applyBorder="1"/>
    <xf numFmtId="2" fontId="0" fillId="4" borderId="27" xfId="0" applyNumberFormat="1" applyFill="1" applyBorder="1"/>
    <xf numFmtId="14" fontId="0" fillId="3" borderId="11" xfId="0" applyNumberFormat="1" applyFont="1" applyFill="1" applyBorder="1"/>
    <xf numFmtId="0" fontId="0" fillId="3" borderId="11" xfId="0" applyFont="1" applyFill="1" applyBorder="1"/>
    <xf numFmtId="2" fontId="0" fillId="3" borderId="11" xfId="0" applyNumberFormat="1" applyFont="1" applyFill="1" applyBorder="1"/>
    <xf numFmtId="17" fontId="1" fillId="4" borderId="2" xfId="0" applyNumberFormat="1" applyFont="1" applyFill="1" applyBorder="1"/>
    <xf numFmtId="17" fontId="1" fillId="4" borderId="3" xfId="0" applyNumberFormat="1" applyFont="1" applyFill="1" applyBorder="1"/>
    <xf numFmtId="14" fontId="0" fillId="4" borderId="3" xfId="0" applyNumberFormat="1" applyFill="1" applyBorder="1"/>
    <xf numFmtId="0" fontId="0" fillId="4" borderId="3" xfId="0" applyFill="1" applyBorder="1"/>
    <xf numFmtId="2" fontId="0" fillId="4" borderId="3" xfId="0" applyNumberFormat="1" applyFont="1" applyFill="1" applyBorder="1"/>
    <xf numFmtId="2" fontId="0" fillId="4" borderId="3" xfId="0" applyNumberFormat="1" applyFill="1" applyBorder="1"/>
    <xf numFmtId="0" fontId="0" fillId="4" borderId="4" xfId="0" applyFont="1" applyFill="1" applyBorder="1"/>
    <xf numFmtId="17" fontId="1" fillId="4" borderId="14" xfId="0" applyNumberFormat="1" applyFont="1" applyFill="1" applyBorder="1"/>
    <xf numFmtId="2" fontId="0" fillId="4" borderId="14" xfId="0" applyNumberFormat="1" applyFont="1" applyFill="1" applyBorder="1"/>
    <xf numFmtId="0" fontId="1" fillId="4" borderId="15" xfId="0" applyFont="1" applyFill="1" applyBorder="1"/>
    <xf numFmtId="0" fontId="1" fillId="3" borderId="12" xfId="0" applyFont="1" applyFill="1" applyBorder="1"/>
    <xf numFmtId="2" fontId="1" fillId="4" borderId="28" xfId="0" applyNumberFormat="1" applyFont="1" applyFill="1" applyBorder="1"/>
    <xf numFmtId="17" fontId="1" fillId="3" borderId="7" xfId="0" applyNumberFormat="1" applyFont="1" applyFill="1" applyBorder="1"/>
    <xf numFmtId="0" fontId="1" fillId="3" borderId="8" xfId="0" applyFont="1" applyFill="1" applyBorder="1"/>
    <xf numFmtId="14" fontId="0" fillId="3" borderId="8" xfId="0" applyNumberFormat="1" applyFill="1" applyBorder="1"/>
    <xf numFmtId="0" fontId="0" fillId="3" borderId="8" xfId="0" applyFill="1" applyBorder="1"/>
    <xf numFmtId="2" fontId="0" fillId="3" borderId="8" xfId="0" applyNumberFormat="1" applyFill="1" applyBorder="1"/>
    <xf numFmtId="2" fontId="1" fillId="3" borderId="9" xfId="0" applyNumberFormat="1" applyFont="1" applyFill="1" applyBorder="1"/>
    <xf numFmtId="0" fontId="1" fillId="4" borderId="3" xfId="0" applyFont="1" applyFill="1" applyBorder="1"/>
    <xf numFmtId="2" fontId="0" fillId="4" borderId="4" xfId="0" applyNumberFormat="1" applyFont="1" applyFill="1" applyBorder="1"/>
    <xf numFmtId="0" fontId="0" fillId="4" borderId="27" xfId="0" applyFill="1" applyBorder="1"/>
    <xf numFmtId="17" fontId="1" fillId="4" borderId="24" xfId="0" applyNumberFormat="1" applyFont="1" applyFill="1" applyBorder="1"/>
    <xf numFmtId="0" fontId="1" fillId="4" borderId="23" xfId="0" applyFont="1" applyFill="1" applyBorder="1"/>
    <xf numFmtId="14" fontId="0" fillId="4" borderId="23" xfId="0" applyNumberFormat="1" applyFill="1" applyBorder="1"/>
    <xf numFmtId="2" fontId="0" fillId="4" borderId="23" xfId="0" applyNumberFormat="1" applyFill="1" applyBorder="1"/>
    <xf numFmtId="0" fontId="0" fillId="4" borderId="25" xfId="0" applyFont="1" applyFill="1" applyBorder="1"/>
    <xf numFmtId="0" fontId="1" fillId="3" borderId="1" xfId="0" applyFont="1" applyFill="1" applyBorder="1"/>
    <xf numFmtId="14" fontId="0" fillId="3" borderId="1" xfId="0" applyNumberFormat="1" applyFill="1" applyBorder="1"/>
    <xf numFmtId="0" fontId="0" fillId="3" borderId="1" xfId="0" applyFill="1" applyBorder="1"/>
    <xf numFmtId="2" fontId="0" fillId="3" borderId="1" xfId="0" applyNumberFormat="1" applyFill="1" applyBorder="1"/>
    <xf numFmtId="2" fontId="0" fillId="3" borderId="4" xfId="0" applyNumberFormat="1" applyFont="1" applyFill="1" applyBorder="1"/>
    <xf numFmtId="17" fontId="1" fillId="3" borderId="20" xfId="0" applyNumberFormat="1" applyFont="1" applyFill="1" applyBorder="1"/>
    <xf numFmtId="2" fontId="0" fillId="3" borderId="21" xfId="0" applyNumberFormat="1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3" borderId="8" xfId="0" applyFont="1" applyFill="1" applyBorder="1"/>
    <xf numFmtId="0" fontId="0" fillId="3" borderId="9" xfId="0" applyFont="1" applyFill="1" applyBorder="1"/>
    <xf numFmtId="14" fontId="0" fillId="3" borderId="11" xfId="0" applyNumberFormat="1" applyFill="1" applyBorder="1"/>
    <xf numFmtId="0" fontId="0" fillId="3" borderId="11" xfId="0" applyFill="1" applyBorder="1"/>
    <xf numFmtId="2" fontId="0" fillId="3" borderId="11" xfId="0" applyNumberFormat="1" applyFill="1" applyBorder="1"/>
    <xf numFmtId="2" fontId="0" fillId="3" borderId="12" xfId="0" applyNumberFormat="1" applyFont="1" applyFill="1" applyBorder="1"/>
    <xf numFmtId="0" fontId="1" fillId="4" borderId="1" xfId="0" applyFont="1" applyFill="1" applyBorder="1"/>
    <xf numFmtId="14" fontId="0" fillId="4" borderId="1" xfId="0" applyNumberFormat="1" applyFill="1" applyBorder="1"/>
    <xf numFmtId="0" fontId="0" fillId="4" borderId="1" xfId="0" applyFill="1" applyBorder="1"/>
    <xf numFmtId="0" fontId="1" fillId="4" borderId="14" xfId="0" applyFont="1" applyFill="1" applyBorder="1"/>
    <xf numFmtId="2" fontId="0" fillId="4" borderId="15" xfId="0" applyNumberFormat="1" applyFont="1" applyFill="1" applyBorder="1"/>
    <xf numFmtId="0" fontId="4" fillId="4" borderId="3" xfId="0" applyFont="1" applyFill="1" applyBorder="1"/>
    <xf numFmtId="17" fontId="1" fillId="4" borderId="20" xfId="0" applyNumberFormat="1" applyFont="1" applyFill="1" applyBorder="1"/>
    <xf numFmtId="2" fontId="0" fillId="4" borderId="1" xfId="0" applyNumberFormat="1" applyFill="1" applyBorder="1"/>
    <xf numFmtId="2" fontId="0" fillId="4" borderId="21" xfId="0" applyNumberFormat="1" applyFont="1" applyFill="1" applyBorder="1"/>
    <xf numFmtId="0" fontId="4" fillId="4" borderId="8" xfId="0" applyFont="1" applyFill="1" applyBorder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2:N79"/>
  <sheetViews>
    <sheetView tabSelected="1" workbookViewId="0"/>
  </sheetViews>
  <sheetFormatPr defaultRowHeight="12.9" x14ac:dyDescent="0.35"/>
  <cols>
    <col min="2" max="2" width="9.8984375" bestFit="1" customWidth="1"/>
    <col min="3" max="3" width="9" style="2"/>
    <col min="4" max="4" width="12.69921875" customWidth="1"/>
    <col min="5" max="5" width="33.59765625" bestFit="1" customWidth="1"/>
    <col min="6" max="6" width="11.3984375" customWidth="1"/>
    <col min="7" max="7" width="13.3984375" customWidth="1"/>
    <col min="8" max="8" width="15" bestFit="1" customWidth="1"/>
    <col min="10" max="11" width="16.19921875" bestFit="1" customWidth="1"/>
    <col min="12" max="12" width="12.59765625" customWidth="1"/>
    <col min="13" max="13" width="20.59765625" bestFit="1" customWidth="1"/>
    <col min="14" max="14" width="15" bestFit="1" customWidth="1"/>
  </cols>
  <sheetData>
    <row r="2" spans="2:14" s="2" customFormat="1" ht="34.200000000000003" customHeight="1" thickBot="1" x14ac:dyDescent="0.5">
      <c r="D2" s="110" t="s">
        <v>11</v>
      </c>
      <c r="E2" s="111"/>
      <c r="J2"/>
      <c r="K2"/>
      <c r="L2"/>
      <c r="M2"/>
      <c r="N2"/>
    </row>
    <row r="3" spans="2:14" s="2" customFormat="1" ht="26.15" thickBot="1" x14ac:dyDescent="0.4">
      <c r="B3" s="45"/>
      <c r="C3" s="46"/>
      <c r="D3" s="46" t="s">
        <v>4</v>
      </c>
      <c r="E3" s="46" t="s">
        <v>8</v>
      </c>
      <c r="F3" s="46" t="s">
        <v>0</v>
      </c>
      <c r="G3" s="46" t="s">
        <v>1</v>
      </c>
      <c r="H3" s="47" t="s">
        <v>3</v>
      </c>
      <c r="J3" s="42"/>
      <c r="K3" s="43" t="s">
        <v>2</v>
      </c>
      <c r="L3" s="43" t="s">
        <v>5</v>
      </c>
      <c r="M3" s="44" t="s">
        <v>7</v>
      </c>
      <c r="N3" s="43" t="s">
        <v>3</v>
      </c>
    </row>
    <row r="4" spans="2:14" s="2" customFormat="1" ht="13.3" thickBot="1" x14ac:dyDescent="0.4">
      <c r="B4" s="77">
        <v>44287</v>
      </c>
      <c r="C4" s="78"/>
      <c r="D4" s="79">
        <v>44309</v>
      </c>
      <c r="E4" s="80" t="s">
        <v>13</v>
      </c>
      <c r="F4" s="81">
        <v>542.21</v>
      </c>
      <c r="G4" s="82"/>
      <c r="H4" s="83"/>
      <c r="J4" s="33" t="s">
        <v>12</v>
      </c>
      <c r="K4" s="63">
        <v>8147.83</v>
      </c>
      <c r="L4" s="63">
        <f>SUM(L5:L18)</f>
        <v>17858.25</v>
      </c>
      <c r="M4" s="63">
        <f>SUM(M5:M18)</f>
        <v>14934.85</v>
      </c>
      <c r="N4" s="64">
        <f>N18</f>
        <v>0</v>
      </c>
    </row>
    <row r="5" spans="2:14" s="2" customFormat="1" ht="13.3" thickBot="1" x14ac:dyDescent="0.4">
      <c r="B5" s="29"/>
      <c r="C5" s="84"/>
      <c r="D5" s="30">
        <v>44315</v>
      </c>
      <c r="E5" s="31" t="s">
        <v>10</v>
      </c>
      <c r="F5" s="85"/>
      <c r="G5" s="32">
        <v>542.21</v>
      </c>
      <c r="H5" s="86">
        <v>8147.83</v>
      </c>
      <c r="J5" s="40">
        <v>44287</v>
      </c>
      <c r="K5" s="65">
        <v>8147.83</v>
      </c>
      <c r="L5" s="65">
        <v>542.21</v>
      </c>
      <c r="M5" s="65">
        <v>542.21</v>
      </c>
      <c r="N5" s="66">
        <f t="shared" ref="N5:N18" si="0">SUM(K5:L5)-M5</f>
        <v>8147.8300000000008</v>
      </c>
    </row>
    <row r="6" spans="2:14" s="2" customFormat="1" ht="13.3" thickBot="1" x14ac:dyDescent="0.4">
      <c r="B6" s="27">
        <v>44317</v>
      </c>
      <c r="C6" s="28"/>
      <c r="D6" s="74">
        <v>44347</v>
      </c>
      <c r="E6" s="75" t="s">
        <v>14</v>
      </c>
      <c r="F6" s="76"/>
      <c r="G6" s="76"/>
      <c r="H6" s="87">
        <f>H5</f>
        <v>8147.83</v>
      </c>
      <c r="J6" s="40">
        <v>44317</v>
      </c>
      <c r="K6" s="65">
        <f>N5</f>
        <v>8147.8300000000008</v>
      </c>
      <c r="L6" s="65">
        <v>0</v>
      </c>
      <c r="M6" s="65">
        <v>0</v>
      </c>
      <c r="N6" s="66">
        <f t="shared" si="0"/>
        <v>8147.8300000000008</v>
      </c>
    </row>
    <row r="7" spans="2:14" x14ac:dyDescent="0.35">
      <c r="B7" s="34">
        <v>44348</v>
      </c>
      <c r="C7" s="35"/>
      <c r="D7" s="36">
        <v>44351</v>
      </c>
      <c r="E7" s="37" t="s">
        <v>15</v>
      </c>
      <c r="F7" s="38">
        <v>225</v>
      </c>
      <c r="G7" s="38"/>
      <c r="H7" s="39"/>
      <c r="J7" s="40">
        <v>44348</v>
      </c>
      <c r="K7" s="65">
        <f>N6</f>
        <v>8147.8300000000008</v>
      </c>
      <c r="L7" s="65">
        <v>225.21</v>
      </c>
      <c r="M7" s="65">
        <v>0</v>
      </c>
      <c r="N7" s="66">
        <f t="shared" si="0"/>
        <v>8373.0400000000009</v>
      </c>
    </row>
    <row r="8" spans="2:14" ht="13.3" thickBot="1" x14ac:dyDescent="0.4">
      <c r="B8" s="69"/>
      <c r="C8" s="70"/>
      <c r="D8" s="71">
        <v>44351</v>
      </c>
      <c r="E8" s="72" t="s">
        <v>9</v>
      </c>
      <c r="F8" s="73">
        <v>0.21</v>
      </c>
      <c r="G8" s="73"/>
      <c r="H8" s="88">
        <f>H6+F7+F8-G8</f>
        <v>8373.0399999999991</v>
      </c>
      <c r="J8" s="40">
        <v>44378</v>
      </c>
      <c r="K8" s="65">
        <f>N7</f>
        <v>8373.0400000000009</v>
      </c>
      <c r="L8" s="65">
        <v>437.5</v>
      </c>
      <c r="M8" s="65">
        <v>0</v>
      </c>
      <c r="N8" s="66">
        <f t="shared" si="0"/>
        <v>8810.5400000000009</v>
      </c>
    </row>
    <row r="9" spans="2:14" ht="13.3" thickBot="1" x14ac:dyDescent="0.4">
      <c r="B9" s="89">
        <v>44378</v>
      </c>
      <c r="C9" s="90"/>
      <c r="D9" s="91">
        <v>44393</v>
      </c>
      <c r="E9" s="92" t="s">
        <v>16</v>
      </c>
      <c r="F9" s="93">
        <v>437.5</v>
      </c>
      <c r="G9" s="93"/>
      <c r="H9" s="94">
        <f>H8+F9-G9</f>
        <v>8810.5399999999991</v>
      </c>
      <c r="J9" s="40">
        <v>44409</v>
      </c>
      <c r="K9" s="65">
        <f>N8</f>
        <v>8810.5400000000009</v>
      </c>
      <c r="L9" s="65">
        <v>7401</v>
      </c>
      <c r="M9" s="65">
        <v>4000</v>
      </c>
      <c r="N9" s="66">
        <f t="shared" si="0"/>
        <v>12211.54</v>
      </c>
    </row>
    <row r="10" spans="2:14" x14ac:dyDescent="0.35">
      <c r="B10" s="77">
        <v>44409</v>
      </c>
      <c r="C10" s="95"/>
      <c r="D10" s="79">
        <v>44421</v>
      </c>
      <c r="E10" s="80" t="s">
        <v>17</v>
      </c>
      <c r="F10" s="82">
        <v>7401</v>
      </c>
      <c r="G10" s="82"/>
      <c r="H10" s="96"/>
      <c r="J10" s="40">
        <v>44440</v>
      </c>
      <c r="K10" s="65">
        <f>N9</f>
        <v>12211.54</v>
      </c>
      <c r="L10" s="65">
        <v>892.89</v>
      </c>
      <c r="M10" s="65">
        <v>892.64</v>
      </c>
      <c r="N10" s="66">
        <f t="shared" si="0"/>
        <v>12211.79</v>
      </c>
    </row>
    <row r="11" spans="2:14" ht="13.3" thickBot="1" x14ac:dyDescent="0.4">
      <c r="B11" s="69"/>
      <c r="C11" s="70"/>
      <c r="D11" s="71">
        <v>44439</v>
      </c>
      <c r="E11" s="97" t="s">
        <v>10</v>
      </c>
      <c r="F11" s="73"/>
      <c r="G11" s="73">
        <v>4000</v>
      </c>
      <c r="H11" s="88">
        <f>H9+F10-G11</f>
        <v>12211.539999999999</v>
      </c>
      <c r="J11" s="40">
        <v>44470</v>
      </c>
      <c r="K11" s="65">
        <f>N10</f>
        <v>12211.79</v>
      </c>
      <c r="L11" s="65">
        <v>0</v>
      </c>
      <c r="M11" s="65">
        <v>4000</v>
      </c>
      <c r="N11" s="66">
        <f t="shared" si="0"/>
        <v>8211.7900000000009</v>
      </c>
    </row>
    <row r="12" spans="2:14" s="2" customFormat="1" x14ac:dyDescent="0.35">
      <c r="B12" s="15">
        <v>44440</v>
      </c>
      <c r="C12" s="16"/>
      <c r="D12" s="17">
        <v>44442</v>
      </c>
      <c r="E12" s="18" t="s">
        <v>9</v>
      </c>
      <c r="F12" s="19">
        <v>0.25</v>
      </c>
      <c r="G12" s="19"/>
      <c r="H12" s="107"/>
      <c r="J12" s="40">
        <v>44501</v>
      </c>
      <c r="K12" s="65">
        <f>N11</f>
        <v>8211.7900000000009</v>
      </c>
      <c r="L12" s="65">
        <v>30</v>
      </c>
      <c r="M12" s="65">
        <v>0</v>
      </c>
      <c r="N12" s="66">
        <f t="shared" si="0"/>
        <v>8241.7900000000009</v>
      </c>
    </row>
    <row r="13" spans="2:14" s="2" customFormat="1" x14ac:dyDescent="0.35">
      <c r="B13" s="108"/>
      <c r="C13" s="103"/>
      <c r="D13" s="104">
        <v>44456</v>
      </c>
      <c r="E13" s="105" t="s">
        <v>18</v>
      </c>
      <c r="F13" s="106">
        <v>892.64</v>
      </c>
      <c r="G13" s="106"/>
      <c r="H13" s="109"/>
      <c r="J13" s="40">
        <v>44531</v>
      </c>
      <c r="K13" s="65">
        <f>N12</f>
        <v>8241.7900000000009</v>
      </c>
      <c r="L13" s="65">
        <v>7400.26</v>
      </c>
      <c r="M13" s="65">
        <v>3000</v>
      </c>
      <c r="N13" s="66">
        <f t="shared" si="0"/>
        <v>12642.050000000001</v>
      </c>
    </row>
    <row r="14" spans="2:14" s="2" customFormat="1" ht="13.3" thickBot="1" x14ac:dyDescent="0.4">
      <c r="B14" s="21"/>
      <c r="C14" s="22"/>
      <c r="D14" s="23">
        <v>44462</v>
      </c>
      <c r="E14" s="24" t="s">
        <v>10</v>
      </c>
      <c r="F14" s="25"/>
      <c r="G14" s="25">
        <v>892.64</v>
      </c>
      <c r="H14" s="26">
        <f>SUM(H11+F12+F13)-G14</f>
        <v>12211.789999999999</v>
      </c>
      <c r="J14" s="40">
        <v>44562</v>
      </c>
      <c r="K14" s="65">
        <f>N13</f>
        <v>12642.050000000001</v>
      </c>
      <c r="L14" s="65">
        <v>0</v>
      </c>
      <c r="M14" s="65">
        <v>0</v>
      </c>
      <c r="N14" s="66">
        <f t="shared" si="0"/>
        <v>12642.050000000001</v>
      </c>
    </row>
    <row r="15" spans="2:14" ht="13.3" thickBot="1" x14ac:dyDescent="0.4">
      <c r="B15" s="98">
        <v>44470</v>
      </c>
      <c r="C15" s="99"/>
      <c r="D15" s="100">
        <v>44489</v>
      </c>
      <c r="E15" s="72" t="s">
        <v>10</v>
      </c>
      <c r="F15" s="101"/>
      <c r="G15" s="101">
        <v>4000</v>
      </c>
      <c r="H15" s="102">
        <v>8211.7900000000009</v>
      </c>
      <c r="J15" s="40">
        <v>44593</v>
      </c>
      <c r="K15" s="65">
        <f>N14</f>
        <v>12642.050000000001</v>
      </c>
      <c r="L15" s="65">
        <v>160</v>
      </c>
      <c r="M15" s="65">
        <v>0</v>
      </c>
      <c r="N15" s="66">
        <f t="shared" si="0"/>
        <v>12802.050000000001</v>
      </c>
    </row>
    <row r="16" spans="2:14" ht="13.3" thickBot="1" x14ac:dyDescent="0.4">
      <c r="B16" s="89">
        <v>44501</v>
      </c>
      <c r="C16" s="90"/>
      <c r="D16" s="91">
        <v>44515</v>
      </c>
      <c r="E16" s="112" t="s">
        <v>19</v>
      </c>
      <c r="F16" s="93">
        <v>30</v>
      </c>
      <c r="G16" s="93"/>
      <c r="H16" s="113">
        <v>8241.7900000000009</v>
      </c>
      <c r="J16" s="41">
        <v>44621</v>
      </c>
      <c r="K16" s="67">
        <f>N15</f>
        <v>12802.050000000001</v>
      </c>
      <c r="L16" s="67">
        <v>769.18</v>
      </c>
      <c r="M16" s="67">
        <v>2500</v>
      </c>
      <c r="N16" s="68">
        <f t="shared" si="0"/>
        <v>11071.230000000001</v>
      </c>
    </row>
    <row r="17" spans="2:14" x14ac:dyDescent="0.35">
      <c r="B17" s="77">
        <v>44531</v>
      </c>
      <c r="C17" s="95"/>
      <c r="D17" s="79">
        <v>44533</v>
      </c>
      <c r="E17" s="123" t="s">
        <v>9</v>
      </c>
      <c r="F17" s="82">
        <v>0.26</v>
      </c>
      <c r="G17" s="82"/>
      <c r="H17" s="83"/>
      <c r="J17" s="49"/>
      <c r="K17" s="128"/>
      <c r="L17" s="128"/>
      <c r="M17" s="128"/>
      <c r="N17" s="128"/>
    </row>
    <row r="18" spans="2:14" x14ac:dyDescent="0.35">
      <c r="B18" s="124"/>
      <c r="C18" s="118"/>
      <c r="D18" s="119">
        <v>44544</v>
      </c>
      <c r="E18" s="120" t="s">
        <v>20</v>
      </c>
      <c r="F18" s="125">
        <v>7400</v>
      </c>
      <c r="G18" s="125"/>
      <c r="H18" s="126"/>
      <c r="J18" s="49"/>
      <c r="K18" s="128"/>
      <c r="L18" s="128"/>
      <c r="M18" s="128"/>
      <c r="N18" s="128"/>
    </row>
    <row r="19" spans="2:14" ht="13.3" thickBot="1" x14ac:dyDescent="0.4">
      <c r="B19" s="29"/>
      <c r="C19" s="121"/>
      <c r="D19" s="30">
        <v>44560</v>
      </c>
      <c r="E19" s="31" t="s">
        <v>10</v>
      </c>
      <c r="F19" s="85"/>
      <c r="G19" s="85">
        <v>3000</v>
      </c>
      <c r="H19" s="122">
        <v>12642.05</v>
      </c>
      <c r="J19" s="49"/>
      <c r="K19" s="50"/>
      <c r="L19" s="50"/>
      <c r="M19" s="50"/>
      <c r="N19" s="50"/>
    </row>
    <row r="20" spans="2:14" ht="13.3" thickBot="1" x14ac:dyDescent="0.4">
      <c r="B20" s="27">
        <v>44562</v>
      </c>
      <c r="C20" s="28"/>
      <c r="D20" s="114">
        <v>44592</v>
      </c>
      <c r="E20" s="115" t="s">
        <v>14</v>
      </c>
      <c r="F20" s="116"/>
      <c r="G20" s="116"/>
      <c r="H20" s="117">
        <v>12642.05</v>
      </c>
      <c r="J20" s="49"/>
      <c r="K20" s="50"/>
      <c r="L20" s="50"/>
      <c r="M20" s="50"/>
      <c r="N20" s="50"/>
    </row>
    <row r="21" spans="2:14" ht="13.3" thickBot="1" x14ac:dyDescent="0.4">
      <c r="B21" s="11">
        <v>81117</v>
      </c>
      <c r="C21" s="12"/>
      <c r="D21" s="13">
        <v>44614</v>
      </c>
      <c r="E21" s="127" t="s">
        <v>21</v>
      </c>
      <c r="F21" s="14">
        <v>160</v>
      </c>
      <c r="G21" s="14"/>
      <c r="H21" s="51">
        <v>12802.05</v>
      </c>
      <c r="K21" s="4"/>
      <c r="L21" s="4"/>
      <c r="M21" s="4"/>
      <c r="N21" s="4"/>
    </row>
    <row r="22" spans="2:14" x14ac:dyDescent="0.35">
      <c r="B22" s="15">
        <v>81145</v>
      </c>
      <c r="C22" s="16"/>
      <c r="D22" s="17">
        <v>44622</v>
      </c>
      <c r="E22" s="18" t="s">
        <v>10</v>
      </c>
      <c r="F22" s="19"/>
      <c r="G22" s="19">
        <v>2500</v>
      </c>
      <c r="H22" s="20"/>
      <c r="K22" s="4"/>
      <c r="L22" s="4"/>
      <c r="M22" s="4"/>
      <c r="N22" s="4"/>
    </row>
    <row r="23" spans="2:14" x14ac:dyDescent="0.35">
      <c r="B23" s="58"/>
      <c r="C23" s="59"/>
      <c r="D23" s="60">
        <v>44624</v>
      </c>
      <c r="E23" s="48" t="s">
        <v>22</v>
      </c>
      <c r="F23" s="61">
        <v>768.86</v>
      </c>
      <c r="G23" s="61"/>
      <c r="H23" s="62"/>
    </row>
    <row r="24" spans="2:14" ht="13.3" thickBot="1" x14ac:dyDescent="0.4">
      <c r="B24" s="21"/>
      <c r="C24" s="22"/>
      <c r="D24" s="23">
        <v>44624</v>
      </c>
      <c r="E24" s="24" t="s">
        <v>9</v>
      </c>
      <c r="F24" s="25">
        <v>0.32</v>
      </c>
      <c r="G24" s="25"/>
      <c r="H24" s="26">
        <v>11071.23</v>
      </c>
    </row>
    <row r="25" spans="2:14" ht="13.3" thickBot="1" x14ac:dyDescent="0.4">
      <c r="B25" s="52"/>
      <c r="C25" s="53"/>
      <c r="D25" s="54"/>
      <c r="E25" s="55" t="s">
        <v>6</v>
      </c>
      <c r="F25" s="56">
        <f>SUM(F4:F24)</f>
        <v>17858.25</v>
      </c>
      <c r="G25" s="56">
        <f>SUM(G4:G23)</f>
        <v>14934.85</v>
      </c>
      <c r="H25" s="57"/>
    </row>
    <row r="26" spans="2:14" x14ac:dyDescent="0.35">
      <c r="D26" s="1"/>
      <c r="F26" s="4"/>
      <c r="G26" s="4"/>
    </row>
    <row r="27" spans="2:14" x14ac:dyDescent="0.35">
      <c r="F27" s="5"/>
      <c r="G27" s="5"/>
    </row>
    <row r="28" spans="2:14" x14ac:dyDescent="0.35">
      <c r="B28" s="3"/>
      <c r="D28" s="1"/>
      <c r="F28" s="4"/>
      <c r="G28" s="4"/>
    </row>
    <row r="29" spans="2:14" x14ac:dyDescent="0.35">
      <c r="B29" s="3"/>
      <c r="D29" s="1"/>
      <c r="F29" s="4"/>
      <c r="G29" s="4"/>
      <c r="I29" s="4"/>
    </row>
    <row r="30" spans="2:14" x14ac:dyDescent="0.35">
      <c r="B30" s="3"/>
      <c r="D30" s="1"/>
      <c r="F30" s="4"/>
      <c r="G30" s="4"/>
    </row>
    <row r="31" spans="2:14" x14ac:dyDescent="0.35">
      <c r="D31" s="1"/>
      <c r="F31" s="4"/>
      <c r="G31" s="4"/>
      <c r="J31" s="6"/>
      <c r="K31" s="6"/>
      <c r="L31" s="6"/>
      <c r="M31" s="6"/>
      <c r="N31" s="6"/>
    </row>
    <row r="32" spans="2:14" x14ac:dyDescent="0.35">
      <c r="D32" s="6"/>
      <c r="E32" s="6"/>
      <c r="F32" s="8"/>
      <c r="G32" s="8"/>
      <c r="H32" s="6"/>
      <c r="J32" s="6"/>
      <c r="K32" s="6"/>
      <c r="L32" s="6"/>
      <c r="M32" s="6"/>
      <c r="N32" s="6"/>
    </row>
    <row r="33" spans="2:14" x14ac:dyDescent="0.35">
      <c r="B33" s="6"/>
      <c r="C33" s="7"/>
      <c r="D33" s="6"/>
      <c r="E33" s="6"/>
      <c r="F33" s="8"/>
      <c r="G33" s="8"/>
      <c r="H33" s="6"/>
      <c r="J33" s="6"/>
      <c r="K33" s="6"/>
      <c r="L33" s="6"/>
      <c r="M33" s="6"/>
      <c r="N33" s="6"/>
    </row>
    <row r="34" spans="2:14" x14ac:dyDescent="0.35">
      <c r="B34" s="6"/>
      <c r="C34" s="7"/>
      <c r="D34" s="6"/>
      <c r="E34" s="6"/>
      <c r="F34" s="8"/>
      <c r="G34" s="8"/>
      <c r="H34" s="6"/>
      <c r="J34" s="6"/>
      <c r="K34" s="6"/>
      <c r="L34" s="6"/>
      <c r="M34" s="6"/>
      <c r="N34" s="6"/>
    </row>
    <row r="35" spans="2:14" s="6" customFormat="1" x14ac:dyDescent="0.35">
      <c r="C35" s="7"/>
      <c r="F35" s="8"/>
      <c r="G35" s="8"/>
    </row>
    <row r="36" spans="2:14" s="6" customFormat="1" x14ac:dyDescent="0.35">
      <c r="B36" s="9"/>
      <c r="C36" s="7"/>
      <c r="D36" s="10"/>
      <c r="F36" s="8"/>
      <c r="G36" s="8"/>
    </row>
    <row r="37" spans="2:14" s="6" customFormat="1" x14ac:dyDescent="0.35">
      <c r="B37" s="9"/>
      <c r="C37" s="7"/>
      <c r="D37" s="10"/>
      <c r="F37" s="8"/>
      <c r="G37" s="8"/>
      <c r="J37"/>
      <c r="K37" s="2"/>
      <c r="L37" s="2"/>
      <c r="M37" s="2"/>
      <c r="N37"/>
    </row>
    <row r="38" spans="2:14" s="6" customFormat="1" x14ac:dyDescent="0.35">
      <c r="C38" s="7"/>
      <c r="D38" s="1"/>
      <c r="E38"/>
      <c r="F38" s="4"/>
      <c r="G38" s="4"/>
      <c r="H38"/>
      <c r="J38"/>
      <c r="K38"/>
      <c r="L38"/>
      <c r="M38"/>
      <c r="N38"/>
    </row>
    <row r="39" spans="2:14" s="6" customFormat="1" x14ac:dyDescent="0.35">
      <c r="B39"/>
      <c r="C39" s="2"/>
      <c r="D39"/>
      <c r="E39"/>
      <c r="F39" s="4"/>
      <c r="G39" s="5"/>
      <c r="H39"/>
      <c r="J39"/>
      <c r="K39"/>
      <c r="L39"/>
      <c r="M39"/>
      <c r="N39"/>
    </row>
    <row r="40" spans="2:14" s="6" customFormat="1" x14ac:dyDescent="0.35">
      <c r="B40" s="3"/>
      <c r="C40" s="2"/>
      <c r="D40" s="1"/>
      <c r="E40"/>
      <c r="F40" s="4"/>
      <c r="G40" s="4"/>
      <c r="H40"/>
      <c r="J40"/>
      <c r="K40"/>
      <c r="L40"/>
      <c r="M40"/>
      <c r="N40"/>
    </row>
    <row r="41" spans="2:14" x14ac:dyDescent="0.35">
      <c r="D41" s="1"/>
      <c r="F41" s="4"/>
      <c r="G41" s="4"/>
    </row>
    <row r="42" spans="2:14" x14ac:dyDescent="0.35">
      <c r="B42" s="3"/>
      <c r="D42" s="1"/>
      <c r="F42" s="4"/>
      <c r="G42" s="4"/>
    </row>
    <row r="43" spans="2:14" x14ac:dyDescent="0.35">
      <c r="B43" s="3"/>
      <c r="D43" s="1"/>
      <c r="F43" s="4"/>
      <c r="G43" s="4"/>
    </row>
    <row r="44" spans="2:14" x14ac:dyDescent="0.35">
      <c r="B44" s="3"/>
      <c r="D44" s="1"/>
      <c r="F44" s="4"/>
      <c r="G44" s="4"/>
    </row>
    <row r="45" spans="2:14" x14ac:dyDescent="0.35">
      <c r="D45" s="1"/>
      <c r="F45" s="4"/>
      <c r="G45" s="4"/>
    </row>
    <row r="46" spans="2:14" x14ac:dyDescent="0.35">
      <c r="D46" s="1"/>
      <c r="F46" s="4"/>
      <c r="G46" s="4"/>
    </row>
    <row r="47" spans="2:14" x14ac:dyDescent="0.35">
      <c r="F47" s="4"/>
      <c r="G47" s="4"/>
    </row>
    <row r="48" spans="2:14" x14ac:dyDescent="0.35">
      <c r="B48" s="3"/>
      <c r="D48" s="1"/>
      <c r="F48" s="4"/>
      <c r="G48" s="4"/>
      <c r="J48" s="3"/>
    </row>
    <row r="49" spans="2:8" x14ac:dyDescent="0.35">
      <c r="B49" s="3"/>
      <c r="D49" s="1"/>
      <c r="F49" s="4"/>
      <c r="G49" s="4"/>
    </row>
    <row r="50" spans="2:8" x14ac:dyDescent="0.35">
      <c r="D50" s="1"/>
      <c r="F50" s="4"/>
      <c r="G50" s="4"/>
    </row>
    <row r="51" spans="2:8" x14ac:dyDescent="0.35">
      <c r="D51" s="1"/>
      <c r="F51" s="4"/>
      <c r="G51" s="4"/>
    </row>
    <row r="52" spans="2:8" x14ac:dyDescent="0.35">
      <c r="F52" s="4"/>
      <c r="G52" s="5"/>
      <c r="H52" s="2"/>
    </row>
    <row r="53" spans="2:8" x14ac:dyDescent="0.35">
      <c r="B53" s="3"/>
      <c r="D53" s="1"/>
      <c r="F53" s="4"/>
      <c r="G53" s="4"/>
    </row>
    <row r="54" spans="2:8" x14ac:dyDescent="0.35">
      <c r="D54" s="1"/>
      <c r="F54" s="4"/>
      <c r="G54" s="4"/>
    </row>
    <row r="55" spans="2:8" x14ac:dyDescent="0.35">
      <c r="D55" s="1"/>
      <c r="F55" s="4"/>
      <c r="G55" s="4"/>
    </row>
    <row r="56" spans="2:8" x14ac:dyDescent="0.35">
      <c r="F56" s="5"/>
      <c r="G56" s="5"/>
    </row>
    <row r="57" spans="2:8" x14ac:dyDescent="0.35">
      <c r="B57" s="3"/>
      <c r="D57" s="1"/>
      <c r="F57" s="4"/>
      <c r="G57" s="4"/>
    </row>
    <row r="58" spans="2:8" x14ac:dyDescent="0.35">
      <c r="D58" s="1"/>
      <c r="F58" s="4"/>
      <c r="G58" s="4"/>
    </row>
    <row r="59" spans="2:8" x14ac:dyDescent="0.35">
      <c r="F59" s="5"/>
      <c r="G59" s="5"/>
      <c r="H59" s="2"/>
    </row>
    <row r="60" spans="2:8" x14ac:dyDescent="0.35">
      <c r="D60" s="1"/>
      <c r="F60" s="4"/>
      <c r="G60" s="4"/>
    </row>
    <row r="61" spans="2:8" x14ac:dyDescent="0.35">
      <c r="B61" s="3"/>
      <c r="D61" s="1"/>
      <c r="F61" s="4"/>
      <c r="G61" s="4"/>
    </row>
    <row r="62" spans="2:8" x14ac:dyDescent="0.35">
      <c r="D62" s="1"/>
      <c r="F62" s="4"/>
      <c r="G62" s="4"/>
    </row>
    <row r="63" spans="2:8" x14ac:dyDescent="0.35">
      <c r="F63" s="5"/>
      <c r="G63" s="5"/>
      <c r="H63" s="2"/>
    </row>
    <row r="67" spans="2:13" x14ac:dyDescent="0.35">
      <c r="B67" s="3"/>
    </row>
    <row r="68" spans="2:13" x14ac:dyDescent="0.35">
      <c r="B68" s="3"/>
      <c r="D68" s="1"/>
      <c r="K68" s="2"/>
      <c r="L68" s="2"/>
      <c r="M68" s="2"/>
    </row>
    <row r="69" spans="2:13" x14ac:dyDescent="0.35">
      <c r="B69" s="3"/>
      <c r="D69" s="1"/>
    </row>
    <row r="70" spans="2:13" x14ac:dyDescent="0.35">
      <c r="B70" s="3"/>
      <c r="D70" s="1"/>
    </row>
    <row r="71" spans="2:13" x14ac:dyDescent="0.35">
      <c r="B71" s="3"/>
      <c r="D71" s="1"/>
    </row>
    <row r="72" spans="2:13" x14ac:dyDescent="0.35">
      <c r="B72" s="3"/>
      <c r="D72" s="1"/>
    </row>
    <row r="79" spans="2:13" x14ac:dyDescent="0.35">
      <c r="J79" s="3"/>
    </row>
  </sheetData>
  <mergeCells count="1">
    <mergeCell ref="D2:E2"/>
  </mergeCells>
  <pageMargins left="0.7" right="0.7" top="0.75" bottom="0.75" header="0.3" footer="0.3"/>
  <pageSetup paperSize="9" scale="83" orientation="landscape" r:id="rId1"/>
  <ignoredErrors>
    <ignoredError sqref="N7 N11:N12 N15:N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9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Receipts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Bradshaw</dc:creator>
  <cp:lastModifiedBy>Vikki</cp:lastModifiedBy>
  <cp:lastPrinted>2020-05-07T12:45:07Z</cp:lastPrinted>
  <dcterms:created xsi:type="dcterms:W3CDTF">2015-07-07T09:55:35Z</dcterms:created>
  <dcterms:modified xsi:type="dcterms:W3CDTF">2022-04-06T11:46:35Z</dcterms:modified>
</cp:coreProperties>
</file>